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d.docs.live.net/01c8bf61ffa6abca/YouTube/388_엑셀 숨은 함수 4가지/예제/"/>
    </mc:Choice>
  </mc:AlternateContent>
  <xr:revisionPtr revIDLastSave="15" documentId="8_{236443A5-DFB4-4BE7-9AD9-40D784C5EBC0}" xr6:coauthVersionLast="47" xr6:coauthVersionMax="47" xr10:uidLastSave="{31F2A496-6827-48A3-BE2E-E0047F44A6F5}"/>
  <bookViews>
    <workbookView xWindow="-98" yWindow="-98" windowWidth="21795" windowHeight="12975" tabRatio="500" xr2:uid="{00000000-000D-0000-FFFF-FFFF00000000}"/>
  </bookViews>
  <sheets>
    <sheet name="실적표" sheetId="1" r:id="rId1"/>
    <sheet name="규격표" sheetId="2" r:id="rId2"/>
    <sheet name="목차" sheetId="3" r:id="rId3"/>
  </sheets>
  <definedNames>
    <definedName name="_xlnm._FilterDatabase" localSheetId="1" hidden="1">규격표!$A$8:$J$44</definedName>
    <definedName name="_xlnm._FilterDatabase" localSheetId="0" hidden="1">실적표!$A$4:$I$40</definedName>
    <definedName name="공휴일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6" i="1" l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5" i="1"/>
  <c r="L9" i="1"/>
  <c r="L10" i="1" s="1"/>
  <c r="L8" i="1"/>
  <c r="L5" i="1"/>
</calcChain>
</file>

<file path=xl/sharedStrings.xml><?xml version="1.0" encoding="utf-8"?>
<sst xmlns="http://schemas.openxmlformats.org/spreadsheetml/2006/main" count="319" uniqueCount="237">
  <si>
    <t>사번</t>
  </si>
  <si>
    <t>팀</t>
  </si>
  <si>
    <t>담당자</t>
  </si>
  <si>
    <t>직급</t>
  </si>
  <si>
    <t>달성률</t>
  </si>
  <si>
    <t>요약</t>
  </si>
  <si>
    <t>값</t>
  </si>
  <si>
    <t>2020001</t>
  </si>
  <si>
    <t>김민수</t>
  </si>
  <si>
    <t>사원</t>
  </si>
  <si>
    <t>2021002</t>
  </si>
  <si>
    <t>이서연</t>
  </si>
  <si>
    <t>차장</t>
  </si>
  <si>
    <t>2012003</t>
  </si>
  <si>
    <t>박준호</t>
  </si>
  <si>
    <t>달성 인원 비율</t>
  </si>
  <si>
    <t>2015004</t>
  </si>
  <si>
    <t>최유진</t>
  </si>
  <si>
    <t>과장</t>
  </si>
  <si>
    <t>2011005</t>
  </si>
  <si>
    <t>정다은</t>
  </si>
  <si>
    <t>2010006</t>
  </si>
  <si>
    <t>한지훈</t>
  </si>
  <si>
    <t>전체 달성률</t>
  </si>
  <si>
    <t>2023007</t>
  </si>
  <si>
    <t>윤서아</t>
  </si>
  <si>
    <t>2017008</t>
  </si>
  <si>
    <t>장현우</t>
  </si>
  <si>
    <t>2021009</t>
  </si>
  <si>
    <t>오세준</t>
  </si>
  <si>
    <t>대리</t>
  </si>
  <si>
    <t>2016010</t>
  </si>
  <si>
    <t>신하윤</t>
  </si>
  <si>
    <t>2016011</t>
  </si>
  <si>
    <t>권도현</t>
  </si>
  <si>
    <t>2021012</t>
  </si>
  <si>
    <t>송지민</t>
  </si>
  <si>
    <t>2010013</t>
  </si>
  <si>
    <t>임태양</t>
  </si>
  <si>
    <t>2024014</t>
  </si>
  <si>
    <t>홍예린</t>
  </si>
  <si>
    <t>2024015</t>
  </si>
  <si>
    <t>문재원</t>
  </si>
  <si>
    <t>2018016</t>
  </si>
  <si>
    <t>배수빈</t>
  </si>
  <si>
    <t>2023017</t>
  </si>
  <si>
    <t>조성민</t>
  </si>
  <si>
    <t>2023018</t>
  </si>
  <si>
    <t>류가은</t>
  </si>
  <si>
    <t>2023019</t>
  </si>
  <si>
    <t>남궁현</t>
  </si>
  <si>
    <t>부장</t>
  </si>
  <si>
    <t>2016020</t>
  </si>
  <si>
    <t>백승우</t>
  </si>
  <si>
    <t>2015021</t>
  </si>
  <si>
    <t>서민재</t>
  </si>
  <si>
    <t>2015022</t>
  </si>
  <si>
    <t>안소희</t>
  </si>
  <si>
    <t>2012023</t>
  </si>
  <si>
    <t>곽동혁</t>
  </si>
  <si>
    <t>2011024</t>
  </si>
  <si>
    <t>노은채</t>
  </si>
  <si>
    <t>2023025</t>
  </si>
  <si>
    <t>심우진</t>
  </si>
  <si>
    <t>2020026</t>
  </si>
  <si>
    <t>전미소</t>
  </si>
  <si>
    <t>2013027</t>
  </si>
  <si>
    <t>구본혁</t>
  </si>
  <si>
    <t>2010028</t>
  </si>
  <si>
    <t>하다인</t>
  </si>
  <si>
    <t>2016029</t>
  </si>
  <si>
    <t>천지호</t>
  </si>
  <si>
    <t>2021030</t>
  </si>
  <si>
    <t>방서윤</t>
  </si>
  <si>
    <t>2011031</t>
  </si>
  <si>
    <t>지승현</t>
  </si>
  <si>
    <t>2018032</t>
  </si>
  <si>
    <t>엄채원</t>
  </si>
  <si>
    <t>2015033</t>
  </si>
  <si>
    <t>도형준</t>
  </si>
  <si>
    <t>2020034</t>
  </si>
  <si>
    <t>염가영</t>
  </si>
  <si>
    <t>2013035</t>
  </si>
  <si>
    <t>설지안</t>
  </si>
  <si>
    <t>2014036</t>
  </si>
  <si>
    <t>길우석</t>
  </si>
  <si>
    <t>cm</t>
  </si>
  <si>
    <t>lbm</t>
  </si>
  <si>
    <t>kg</t>
  </si>
  <si>
    <t>SKU</t>
  </si>
  <si>
    <t>Description</t>
  </si>
  <si>
    <t>NF-DC-1001</t>
  </si>
  <si>
    <t>Dining Chair, Oak</t>
  </si>
  <si>
    <t>NF-DC-1002</t>
  </si>
  <si>
    <t>Dining Chair, Upholstered</t>
  </si>
  <si>
    <t>NF-DT-2001</t>
  </si>
  <si>
    <t>Dining Table, 60in</t>
  </si>
  <si>
    <t>NF-DT-2002</t>
  </si>
  <si>
    <t>Dining Table, 72in</t>
  </si>
  <si>
    <t>NF-ST-3001</t>
  </si>
  <si>
    <t>Side Table, Round</t>
  </si>
  <si>
    <t>NF-CT-3002</t>
  </si>
  <si>
    <t>Coffee Table, Rectangular</t>
  </si>
  <si>
    <t>NF-CS-3003</t>
  </si>
  <si>
    <t>Console Table</t>
  </si>
  <si>
    <t>NF-BK-4001</t>
  </si>
  <si>
    <t>Bookshelf, 5-Tier</t>
  </si>
  <si>
    <t>NF-BK-4002</t>
  </si>
  <si>
    <t>Bookshelf, 3-Tier</t>
  </si>
  <si>
    <t>NF-DK-5001</t>
  </si>
  <si>
    <t>Office Desk, 48in</t>
  </si>
  <si>
    <t>NF-DK-5002</t>
  </si>
  <si>
    <t>Office Desk, 60in</t>
  </si>
  <si>
    <t>NF-DK-5003</t>
  </si>
  <si>
    <t>Standing Desk, Electric</t>
  </si>
  <si>
    <t>NF-OC-5101</t>
  </si>
  <si>
    <t>Office Chair, Mesh</t>
  </si>
  <si>
    <t>NF-OC-5102</t>
  </si>
  <si>
    <t>Executive Chair, Leather</t>
  </si>
  <si>
    <t>NF-FC-6001</t>
  </si>
  <si>
    <t>File Cabinet, 2-Drawer</t>
  </si>
  <si>
    <t>NF-FC-6002</t>
  </si>
  <si>
    <t>File Cabinet, 4-Drawer</t>
  </si>
  <si>
    <t>NF-CR-6101</t>
  </si>
  <si>
    <t>Credenza, Walnut</t>
  </si>
  <si>
    <t>NF-ST-7001</t>
  </si>
  <si>
    <t>Accent Stool</t>
  </si>
  <si>
    <t>NF-BN-7002</t>
  </si>
  <si>
    <t>Storage Bench</t>
  </si>
  <si>
    <t>NF-SF-8001</t>
  </si>
  <si>
    <t>Sofa, 3-Seater</t>
  </si>
  <si>
    <t>NF-SF-8002</t>
  </si>
  <si>
    <t>Loveseat</t>
  </si>
  <si>
    <t>NF-AC-8003</t>
  </si>
  <si>
    <t>Accent Chair, Velvet</t>
  </si>
  <si>
    <t>NF-RC-8004</t>
  </si>
  <si>
    <t>Recliner</t>
  </si>
  <si>
    <t>NF-TV-9001</t>
  </si>
  <si>
    <t>TV Stand, 55in</t>
  </si>
  <si>
    <t>NF-TV-9002</t>
  </si>
  <si>
    <t>TV Stand, 65in</t>
  </si>
  <si>
    <t>NF-NS-9101</t>
  </si>
  <si>
    <t>Nightstand, 2-Drawer</t>
  </si>
  <si>
    <t>NF-DR-9102</t>
  </si>
  <si>
    <t>Dresser, 6-Drawer</t>
  </si>
  <si>
    <t>NF-BD-9201</t>
  </si>
  <si>
    <t>Bed Frame, Queen</t>
  </si>
  <si>
    <t>NF-BD-9202</t>
  </si>
  <si>
    <t>Bed Frame, King</t>
  </si>
  <si>
    <t>NF-MR-9301</t>
  </si>
  <si>
    <t>Wall Mirror, Rectangular</t>
  </si>
  <si>
    <t>NF-CH-9302</t>
  </si>
  <si>
    <t>Coat Rack, Freestanding</t>
  </si>
  <si>
    <t>NF-SH-9303</t>
  </si>
  <si>
    <t>Shoe Cabinet, 3-Door</t>
  </si>
  <si>
    <t>NF-PL-9401</t>
  </si>
  <si>
    <t>Planter Stand, Set of 3</t>
  </si>
  <si>
    <t>NF-WT-9402</t>
  </si>
  <si>
    <t>Wine Rack, 12-Bottle</t>
  </si>
  <si>
    <t>NF-BS-9501</t>
  </si>
  <si>
    <t>Bar Stool, Counter Height</t>
  </si>
  <si>
    <t>NF-KT-9502</t>
  </si>
  <si>
    <t>Kitchen Island</t>
  </si>
  <si>
    <t>제목</t>
  </si>
  <si>
    <t>담당 부서</t>
  </si>
  <si>
    <t>시작 페이지</t>
  </si>
  <si>
    <t>총칙 및 적용 범위</t>
  </si>
  <si>
    <t>영업기획팀</t>
  </si>
  <si>
    <t>영업 조직과 업무 분장</t>
  </si>
  <si>
    <t>영업 목표 수립 및 배분</t>
  </si>
  <si>
    <t>월간 실적 보고 절차</t>
  </si>
  <si>
    <t>영업관리팀</t>
  </si>
  <si>
    <t>신규 거래처 등록 기준</t>
  </si>
  <si>
    <t>거래처 신용평가 및 한도 설정</t>
  </si>
  <si>
    <t>재무팀</t>
  </si>
  <si>
    <t>견적서 작성 및 승인 기준</t>
  </si>
  <si>
    <t>계약서 검토 및 날인 절차</t>
  </si>
  <si>
    <t>법무팀</t>
  </si>
  <si>
    <t>수주 등록 및 주문 처리</t>
  </si>
  <si>
    <t>출고 지시 및 물류 연계</t>
  </si>
  <si>
    <t>물류팀</t>
  </si>
  <si>
    <t>납기 관리 및 지연 대응</t>
  </si>
  <si>
    <t>세금계산서 발행 기준</t>
  </si>
  <si>
    <t>채권 관리 및 수금 절차</t>
  </si>
  <si>
    <t>미수금 독촉 및 법적 조치</t>
  </si>
  <si>
    <t>고객지원팀</t>
  </si>
  <si>
    <t>클레임 접수 및 처리 절차</t>
  </si>
  <si>
    <t>가격 책정 및 할인 승인 권한</t>
  </si>
  <si>
    <t>마케팅팀</t>
  </si>
  <si>
    <t>접대비 사용 및 증빙 기준</t>
  </si>
  <si>
    <t>출장비 및 영업 활동비 정산</t>
  </si>
  <si>
    <t>영업 사원 성과 평가 기준</t>
  </si>
  <si>
    <t>인사팀</t>
  </si>
  <si>
    <t>인센티브 산정 및 지급</t>
  </si>
  <si>
    <t>고객 정보 보호 및 보안 지침</t>
  </si>
  <si>
    <t>정보보안팀</t>
  </si>
  <si>
    <t>해외 거래처 수입 절차</t>
  </si>
  <si>
    <t>구매팀</t>
  </si>
  <si>
    <t>수입 자재 검수 및 규격 관리</t>
  </si>
  <si>
    <t>재고 실사 및 차이 처리</t>
  </si>
  <si>
    <t>영업 회의 운영 지침</t>
  </si>
  <si>
    <t>비상 상황 대응 및 연락 체계</t>
  </si>
  <si>
    <t>총무팀</t>
  </si>
  <si>
    <t>부칙 및 개정 이력</t>
  </si>
  <si>
    <t>2026년 9월 영업팀 월간 실적 현황</t>
  </si>
  <si>
    <t>진행률(REPT)</t>
  </si>
  <si>
    <t>영업1팀</t>
  </si>
  <si>
    <t>총원(명)</t>
  </si>
  <si>
    <t>달성 인원(명)</t>
  </si>
  <si>
    <t>전체 목표(만원)</t>
  </si>
  <si>
    <t>전체 실적(만원)</t>
  </si>
  <si>
    <t>영업2팀</t>
  </si>
  <si>
    <t>영업3팀</t>
  </si>
  <si>
    <t>영업4팀</t>
  </si>
  <si>
    <t>목표(만원)</t>
    <phoneticPr fontId="3" type="noConversion"/>
  </si>
  <si>
    <t>실적(만원)</t>
    <phoneticPr fontId="3" type="noConversion"/>
  </si>
  <si>
    <t>달성여부</t>
    <phoneticPr fontId="3" type="noConversion"/>
  </si>
  <si>
    <t>원본 단위: 인치(in) / 파운드(lb) → 국내 규격: cm / kg. 노란색 셀에서 단위를 바꾸면 변환값이 함께 바뀝니다 (드롭다운).</t>
  </si>
  <si>
    <t>길이 단위(원본)</t>
  </si>
  <si>
    <t>길이 단위(변환)</t>
  </si>
  <si>
    <t>무게 단위(원본)</t>
  </si>
  <si>
    <t>무게 단위(변환)</t>
  </si>
  <si>
    <t>가로 W(in)</t>
  </si>
  <si>
    <t>세로 D(in)</t>
  </si>
  <si>
    <t>높이 H(in)</t>
  </si>
  <si>
    <t>무게(lb)</t>
  </si>
  <si>
    <t>가로(변환)</t>
  </si>
  <si>
    <t>세로(변환)</t>
  </si>
  <si>
    <t>높이(변환)</t>
  </si>
  <si>
    <t>무게(변환)</t>
  </si>
  <si>
    <t>수입 가구 규격표</t>
    <phoneticPr fontId="3" type="noConversion"/>
  </si>
  <si>
    <t>in</t>
    <phoneticPr fontId="3" type="noConversion"/>
  </si>
  <si>
    <t>영업관리 업무 매뉴얼 목차 (2026년 개정판)</t>
  </si>
  <si>
    <t>반품·교환 처리 기준</t>
  </si>
  <si>
    <t>판촉물 구매·배포 기준</t>
  </si>
  <si>
    <t>CRM 데이터 입력 기준</t>
  </si>
  <si>
    <t>장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</si>
</sst>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3">
    <font>
      <sz val="11"/>
      <color theme="1"/>
      <name val="Calibri"/>
      <family val="2"/>
      <charset val="1"/>
    </font>
    <font>
      <b/>
      <sz val="16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8"/>
      <name val="돋움"/>
      <family val="3"/>
      <charset val="129"/>
    </font>
    <font>
      <sz val="11"/>
      <color rgb="FF595959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2F5597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i/>
      <sz val="11"/>
      <color rgb="FF595959"/>
      <name val="맑은 고딕"/>
      <family val="3"/>
      <charset val="129"/>
    </font>
    <font>
      <b/>
      <sz val="11"/>
      <color rgb="FF0000FF"/>
      <name val="맑은 고딕"/>
      <family val="3"/>
      <charset val="129"/>
    </font>
    <font>
      <b/>
      <sz val="16"/>
      <color rgb="FF1F3864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C55A11"/>
        <bgColor rgb="FF993300"/>
      </patternFill>
    </fill>
    <fill>
      <patternFill patternType="solid">
        <fgColor rgb="FFFFF2CC"/>
        <bgColor rgb="FFFFFFFF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9" fontId="6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1" fontId="6" fillId="0" borderId="1" xfId="0" applyNumberFormat="1" applyFont="1" applyBorder="1" applyAlignment="1">
      <alignment horizontal="right" vertical="center"/>
    </xf>
    <xf numFmtId="3" fontId="6" fillId="0" borderId="1" xfId="0" applyNumberFormat="1" applyFont="1" applyBorder="1" applyAlignment="1">
      <alignment horizontal="right" vertical="center"/>
    </xf>
    <xf numFmtId="176" fontId="6" fillId="0" borderId="1" xfId="0" applyNumberFormat="1" applyFont="1" applyBorder="1" applyAlignment="1">
      <alignment horizontal="right" vertical="center"/>
    </xf>
    <xf numFmtId="3" fontId="9" fillId="0" borderId="1" xfId="0" applyNumberFormat="1" applyFont="1" applyBorder="1" applyAlignment="1">
      <alignment horizontal="right" vertical="center"/>
    </xf>
    <xf numFmtId="1" fontId="9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1" fontId="6" fillId="5" borderId="1" xfId="0" applyNumberFormat="1" applyFont="1" applyFill="1" applyBorder="1" applyAlignment="1">
      <alignment horizontal="right" vertical="center"/>
    </xf>
    <xf numFmtId="9" fontId="6" fillId="5" borderId="1" xfId="0" applyNumberFormat="1" applyFont="1" applyFill="1" applyBorder="1" applyAlignment="1">
      <alignment horizontal="right" vertical="center"/>
    </xf>
    <xf numFmtId="0" fontId="10" fillId="0" borderId="0" xfId="0" applyFont="1"/>
    <xf numFmtId="0" fontId="11" fillId="4" borderId="1" xfId="0" applyFont="1" applyFill="1" applyBorder="1" applyAlignment="1">
      <alignment horizontal="center" vertical="center"/>
    </xf>
    <xf numFmtId="4" fontId="6" fillId="0" borderId="1" xfId="0" applyNumberFormat="1" applyFont="1" applyBorder="1" applyAlignment="1">
      <alignment horizontal="right" vertical="center"/>
    </xf>
    <xf numFmtId="0" fontId="12" fillId="0" borderId="0" xfId="0" applyFont="1"/>
    <xf numFmtId="0" fontId="8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C55A11"/>
      <rgbColor rgb="FF595959"/>
      <rgbColor rgb="FF969696"/>
      <rgbColor rgb="FF1F3864"/>
      <rgbColor rgb="FF2E7D32"/>
      <rgbColor rgb="FF003300"/>
      <rgbColor rgb="FF333300"/>
      <rgbColor rgb="FF993300"/>
      <rgbColor rgb="FF993366"/>
      <rgbColor rgb="FF2F5597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0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8.6640625" defaultRowHeight="16.899999999999999"/>
  <cols>
    <col min="1" max="1" width="11" style="2" customWidth="1"/>
    <col min="2" max="2" width="7.9296875" style="2" bestFit="1" customWidth="1"/>
    <col min="3" max="3" width="7" style="2" bestFit="1" customWidth="1"/>
    <col min="4" max="4" width="9.46484375" style="2" bestFit="1" customWidth="1"/>
    <col min="5" max="6" width="10.265625" style="2" bestFit="1" customWidth="1"/>
    <col min="7" max="7" width="8.9296875" style="2" bestFit="1" customWidth="1"/>
    <col min="8" max="8" width="7" style="2" bestFit="1" customWidth="1"/>
    <col min="9" max="9" width="21" style="2" bestFit="1" customWidth="1"/>
    <col min="10" max="10" width="3" style="2" customWidth="1"/>
    <col min="11" max="11" width="14.796875" style="2" bestFit="1" customWidth="1"/>
    <col min="12" max="12" width="7.86328125" style="2" bestFit="1" customWidth="1"/>
    <col min="13" max="16384" width="8.6640625" style="2"/>
  </cols>
  <sheetData>
    <row r="1" spans="1:12" ht="24.75">
      <c r="A1" s="1" t="s">
        <v>204</v>
      </c>
    </row>
    <row r="2" spans="1:12" ht="8" customHeight="1">
      <c r="A2" s="3"/>
    </row>
    <row r="3" spans="1:12" ht="8" customHeight="1"/>
    <row r="4" spans="1:12" ht="27.75" customHeight="1">
      <c r="A4" s="4" t="s">
        <v>0</v>
      </c>
      <c r="B4" s="4" t="s">
        <v>1</v>
      </c>
      <c r="C4" s="4" t="s">
        <v>2</v>
      </c>
      <c r="D4" s="4" t="s">
        <v>3</v>
      </c>
      <c r="E4" s="4" t="s">
        <v>214</v>
      </c>
      <c r="F4" s="4" t="s">
        <v>215</v>
      </c>
      <c r="G4" s="5" t="s">
        <v>216</v>
      </c>
      <c r="H4" s="5" t="s">
        <v>4</v>
      </c>
      <c r="I4" s="5" t="s">
        <v>205</v>
      </c>
      <c r="K4" s="4" t="s">
        <v>5</v>
      </c>
      <c r="L4" s="4" t="s">
        <v>6</v>
      </c>
    </row>
    <row r="5" spans="1:12">
      <c r="A5" s="6" t="s">
        <v>7</v>
      </c>
      <c r="B5" s="6" t="s">
        <v>206</v>
      </c>
      <c r="C5" s="6" t="s">
        <v>8</v>
      </c>
      <c r="D5" s="6" t="s">
        <v>9</v>
      </c>
      <c r="E5" s="13">
        <v>5000</v>
      </c>
      <c r="F5" s="13">
        <v>5200</v>
      </c>
      <c r="G5" s="14">
        <f>GESTEP(F5,E5)</f>
        <v>1</v>
      </c>
      <c r="H5" s="7">
        <f>F5/E5</f>
        <v>1.04</v>
      </c>
      <c r="I5" s="8"/>
      <c r="K5" s="15" t="s">
        <v>207</v>
      </c>
      <c r="L5" s="10">
        <f>COUNTA(C5:C40)</f>
        <v>36</v>
      </c>
    </row>
    <row r="6" spans="1:12">
      <c r="A6" s="6" t="s">
        <v>10</v>
      </c>
      <c r="B6" s="6" t="s">
        <v>206</v>
      </c>
      <c r="C6" s="6" t="s">
        <v>11</v>
      </c>
      <c r="D6" s="6" t="s">
        <v>12</v>
      </c>
      <c r="E6" s="13">
        <v>5000</v>
      </c>
      <c r="F6" s="13">
        <v>4800</v>
      </c>
      <c r="G6" s="14">
        <f t="shared" ref="G6:G40" si="0">GESTEP(F6,E6)</f>
        <v>0</v>
      </c>
      <c r="H6" s="7">
        <f t="shared" ref="H6:H40" si="1">F6/E6</f>
        <v>0.96</v>
      </c>
      <c r="I6" s="8"/>
      <c r="K6" s="15" t="s">
        <v>208</v>
      </c>
      <c r="L6" s="16"/>
    </row>
    <row r="7" spans="1:12">
      <c r="A7" s="6" t="s">
        <v>13</v>
      </c>
      <c r="B7" s="6" t="s">
        <v>206</v>
      </c>
      <c r="C7" s="6" t="s">
        <v>14</v>
      </c>
      <c r="D7" s="6" t="s">
        <v>12</v>
      </c>
      <c r="E7" s="13">
        <v>5000</v>
      </c>
      <c r="F7" s="13">
        <v>6100</v>
      </c>
      <c r="G7" s="14">
        <f t="shared" si="0"/>
        <v>1</v>
      </c>
      <c r="H7" s="7">
        <f t="shared" si="1"/>
        <v>1.22</v>
      </c>
      <c r="I7" s="8"/>
      <c r="K7" s="15" t="s">
        <v>15</v>
      </c>
      <c r="L7" s="17"/>
    </row>
    <row r="8" spans="1:12">
      <c r="A8" s="6" t="s">
        <v>16</v>
      </c>
      <c r="B8" s="6" t="s">
        <v>206</v>
      </c>
      <c r="C8" s="6" t="s">
        <v>17</v>
      </c>
      <c r="D8" s="6" t="s">
        <v>18</v>
      </c>
      <c r="E8" s="13">
        <v>5000</v>
      </c>
      <c r="F8" s="13">
        <v>3900</v>
      </c>
      <c r="G8" s="14">
        <f t="shared" si="0"/>
        <v>0</v>
      </c>
      <c r="H8" s="7">
        <f t="shared" si="1"/>
        <v>0.78</v>
      </c>
      <c r="I8" s="8"/>
      <c r="K8" s="15" t="s">
        <v>209</v>
      </c>
      <c r="L8" s="11">
        <f>SUM(E5:E40)</f>
        <v>154000</v>
      </c>
    </row>
    <row r="9" spans="1:12">
      <c r="A9" s="6" t="s">
        <v>19</v>
      </c>
      <c r="B9" s="6" t="s">
        <v>206</v>
      </c>
      <c r="C9" s="6" t="s">
        <v>20</v>
      </c>
      <c r="D9" s="6" t="s">
        <v>12</v>
      </c>
      <c r="E9" s="13">
        <v>5000</v>
      </c>
      <c r="F9" s="13">
        <v>5000</v>
      </c>
      <c r="G9" s="14">
        <f t="shared" si="0"/>
        <v>1</v>
      </c>
      <c r="H9" s="7">
        <f t="shared" si="1"/>
        <v>1</v>
      </c>
      <c r="I9" s="8"/>
      <c r="K9" s="15" t="s">
        <v>210</v>
      </c>
      <c r="L9" s="11">
        <f>SUM(F5:F40)</f>
        <v>153830</v>
      </c>
    </row>
    <row r="10" spans="1:12">
      <c r="A10" s="6" t="s">
        <v>21</v>
      </c>
      <c r="B10" s="6" t="s">
        <v>206</v>
      </c>
      <c r="C10" s="6" t="s">
        <v>22</v>
      </c>
      <c r="D10" s="6" t="s">
        <v>18</v>
      </c>
      <c r="E10" s="13">
        <v>5000</v>
      </c>
      <c r="F10" s="13">
        <v>5000</v>
      </c>
      <c r="G10" s="14">
        <f t="shared" si="0"/>
        <v>1</v>
      </c>
      <c r="H10" s="7">
        <f t="shared" si="1"/>
        <v>1</v>
      </c>
      <c r="I10" s="8"/>
      <c r="K10" s="15" t="s">
        <v>23</v>
      </c>
      <c r="L10" s="12">
        <f>L9/L8</f>
        <v>0.99889610389610395</v>
      </c>
    </row>
    <row r="11" spans="1:12">
      <c r="A11" s="6" t="s">
        <v>24</v>
      </c>
      <c r="B11" s="6" t="s">
        <v>206</v>
      </c>
      <c r="C11" s="6" t="s">
        <v>25</v>
      </c>
      <c r="D11" s="6" t="s">
        <v>12</v>
      </c>
      <c r="E11" s="13">
        <v>5000</v>
      </c>
      <c r="F11" s="13">
        <v>4290</v>
      </c>
      <c r="G11" s="14">
        <f t="shared" si="0"/>
        <v>0</v>
      </c>
      <c r="H11" s="7">
        <f t="shared" si="1"/>
        <v>0.85799999999999998</v>
      </c>
      <c r="I11" s="8"/>
    </row>
    <row r="12" spans="1:12">
      <c r="A12" s="6" t="s">
        <v>26</v>
      </c>
      <c r="B12" s="6" t="s">
        <v>206</v>
      </c>
      <c r="C12" s="6" t="s">
        <v>27</v>
      </c>
      <c r="D12" s="6" t="s">
        <v>18</v>
      </c>
      <c r="E12" s="13">
        <v>5000</v>
      </c>
      <c r="F12" s="13">
        <v>5380</v>
      </c>
      <c r="G12" s="14">
        <f t="shared" si="0"/>
        <v>1</v>
      </c>
      <c r="H12" s="7">
        <f t="shared" si="1"/>
        <v>1.0760000000000001</v>
      </c>
      <c r="I12" s="8"/>
    </row>
    <row r="13" spans="1:12">
      <c r="A13" s="6" t="s">
        <v>28</v>
      </c>
      <c r="B13" s="6" t="s">
        <v>211</v>
      </c>
      <c r="C13" s="6" t="s">
        <v>29</v>
      </c>
      <c r="D13" s="6" t="s">
        <v>30</v>
      </c>
      <c r="E13" s="13">
        <v>4000</v>
      </c>
      <c r="F13" s="13">
        <v>4270</v>
      </c>
      <c r="G13" s="14">
        <f t="shared" si="0"/>
        <v>1</v>
      </c>
      <c r="H13" s="7">
        <f t="shared" si="1"/>
        <v>1.0674999999999999</v>
      </c>
      <c r="I13" s="8"/>
    </row>
    <row r="14" spans="1:12">
      <c r="A14" s="6" t="s">
        <v>31</v>
      </c>
      <c r="B14" s="6" t="s">
        <v>211</v>
      </c>
      <c r="C14" s="6" t="s">
        <v>32</v>
      </c>
      <c r="D14" s="6" t="s">
        <v>30</v>
      </c>
      <c r="E14" s="13">
        <v>4000</v>
      </c>
      <c r="F14" s="13">
        <v>2800</v>
      </c>
      <c r="G14" s="14">
        <f t="shared" si="0"/>
        <v>0</v>
      </c>
      <c r="H14" s="7">
        <f t="shared" si="1"/>
        <v>0.7</v>
      </c>
      <c r="I14" s="8"/>
    </row>
    <row r="15" spans="1:12">
      <c r="A15" s="6" t="s">
        <v>33</v>
      </c>
      <c r="B15" s="6" t="s">
        <v>211</v>
      </c>
      <c r="C15" s="6" t="s">
        <v>34</v>
      </c>
      <c r="D15" s="6" t="s">
        <v>12</v>
      </c>
      <c r="E15" s="13">
        <v>4500</v>
      </c>
      <c r="F15" s="13">
        <v>4360</v>
      </c>
      <c r="G15" s="14">
        <f t="shared" si="0"/>
        <v>0</v>
      </c>
      <c r="H15" s="7">
        <f t="shared" si="1"/>
        <v>0.96888888888888891</v>
      </c>
      <c r="I15" s="8"/>
    </row>
    <row r="16" spans="1:12">
      <c r="A16" s="6" t="s">
        <v>35</v>
      </c>
      <c r="B16" s="6" t="s">
        <v>211</v>
      </c>
      <c r="C16" s="6" t="s">
        <v>36</v>
      </c>
      <c r="D16" s="6" t="s">
        <v>9</v>
      </c>
      <c r="E16" s="13">
        <v>4000</v>
      </c>
      <c r="F16" s="13">
        <v>3880</v>
      </c>
      <c r="G16" s="14">
        <f t="shared" si="0"/>
        <v>0</v>
      </c>
      <c r="H16" s="7">
        <f t="shared" si="1"/>
        <v>0.97</v>
      </c>
      <c r="I16" s="8"/>
    </row>
    <row r="17" spans="1:9">
      <c r="A17" s="6" t="s">
        <v>37</v>
      </c>
      <c r="B17" s="6" t="s">
        <v>211</v>
      </c>
      <c r="C17" s="6" t="s">
        <v>38</v>
      </c>
      <c r="D17" s="6" t="s">
        <v>18</v>
      </c>
      <c r="E17" s="13">
        <v>4000</v>
      </c>
      <c r="F17" s="13">
        <v>4000</v>
      </c>
      <c r="G17" s="14">
        <f t="shared" si="0"/>
        <v>1</v>
      </c>
      <c r="H17" s="7">
        <f t="shared" si="1"/>
        <v>1</v>
      </c>
      <c r="I17" s="8"/>
    </row>
    <row r="18" spans="1:9">
      <c r="A18" s="6" t="s">
        <v>39</v>
      </c>
      <c r="B18" s="6" t="s">
        <v>211</v>
      </c>
      <c r="C18" s="6" t="s">
        <v>40</v>
      </c>
      <c r="D18" s="6" t="s">
        <v>30</v>
      </c>
      <c r="E18" s="13">
        <v>4000</v>
      </c>
      <c r="F18" s="13">
        <v>3100</v>
      </c>
      <c r="G18" s="14">
        <f t="shared" si="0"/>
        <v>0</v>
      </c>
      <c r="H18" s="7">
        <f t="shared" si="1"/>
        <v>0.77500000000000002</v>
      </c>
      <c r="I18" s="8"/>
    </row>
    <row r="19" spans="1:9">
      <c r="A19" s="6" t="s">
        <v>41</v>
      </c>
      <c r="B19" s="6" t="s">
        <v>211</v>
      </c>
      <c r="C19" s="6" t="s">
        <v>42</v>
      </c>
      <c r="D19" s="6" t="s">
        <v>9</v>
      </c>
      <c r="E19" s="13">
        <v>4000</v>
      </c>
      <c r="F19" s="13">
        <v>3570</v>
      </c>
      <c r="G19" s="14">
        <f t="shared" si="0"/>
        <v>0</v>
      </c>
      <c r="H19" s="7">
        <f t="shared" si="1"/>
        <v>0.89249999999999996</v>
      </c>
      <c r="I19" s="8"/>
    </row>
    <row r="20" spans="1:9">
      <c r="A20" s="6" t="s">
        <v>43</v>
      </c>
      <c r="B20" s="6" t="s">
        <v>211</v>
      </c>
      <c r="C20" s="6" t="s">
        <v>44</v>
      </c>
      <c r="D20" s="6" t="s">
        <v>18</v>
      </c>
      <c r="E20" s="13">
        <v>4000</v>
      </c>
      <c r="F20" s="13">
        <v>4170</v>
      </c>
      <c r="G20" s="14">
        <f t="shared" si="0"/>
        <v>1</v>
      </c>
      <c r="H20" s="7">
        <f t="shared" si="1"/>
        <v>1.0425</v>
      </c>
      <c r="I20" s="8"/>
    </row>
    <row r="21" spans="1:9">
      <c r="A21" s="6" t="s">
        <v>45</v>
      </c>
      <c r="B21" s="6" t="s">
        <v>211</v>
      </c>
      <c r="C21" s="6" t="s">
        <v>46</v>
      </c>
      <c r="D21" s="6" t="s">
        <v>9</v>
      </c>
      <c r="E21" s="13">
        <v>4000</v>
      </c>
      <c r="F21" s="13">
        <v>5320</v>
      </c>
      <c r="G21" s="14">
        <f t="shared" si="0"/>
        <v>1</v>
      </c>
      <c r="H21" s="7">
        <f t="shared" si="1"/>
        <v>1.33</v>
      </c>
      <c r="I21" s="8"/>
    </row>
    <row r="22" spans="1:9">
      <c r="A22" s="6" t="s">
        <v>47</v>
      </c>
      <c r="B22" s="6" t="s">
        <v>212</v>
      </c>
      <c r="C22" s="6" t="s">
        <v>48</v>
      </c>
      <c r="D22" s="6" t="s">
        <v>18</v>
      </c>
      <c r="E22" s="13">
        <v>4500</v>
      </c>
      <c r="F22" s="13">
        <v>4530</v>
      </c>
      <c r="G22" s="14">
        <f t="shared" si="0"/>
        <v>1</v>
      </c>
      <c r="H22" s="7">
        <f t="shared" si="1"/>
        <v>1.0066666666666666</v>
      </c>
      <c r="I22" s="8"/>
    </row>
    <row r="23" spans="1:9">
      <c r="A23" s="6" t="s">
        <v>49</v>
      </c>
      <c r="B23" s="6" t="s">
        <v>212</v>
      </c>
      <c r="C23" s="6" t="s">
        <v>50</v>
      </c>
      <c r="D23" s="6" t="s">
        <v>51</v>
      </c>
      <c r="E23" s="13">
        <v>5500</v>
      </c>
      <c r="F23" s="13">
        <v>6350</v>
      </c>
      <c r="G23" s="14">
        <f t="shared" si="0"/>
        <v>1</v>
      </c>
      <c r="H23" s="7">
        <f t="shared" si="1"/>
        <v>1.1545454545454545</v>
      </c>
      <c r="I23" s="8"/>
    </row>
    <row r="24" spans="1:9">
      <c r="A24" s="6" t="s">
        <v>52</v>
      </c>
      <c r="B24" s="6" t="s">
        <v>212</v>
      </c>
      <c r="C24" s="6" t="s">
        <v>53</v>
      </c>
      <c r="D24" s="6" t="s">
        <v>30</v>
      </c>
      <c r="E24" s="13">
        <v>4500</v>
      </c>
      <c r="F24" s="13">
        <v>5290</v>
      </c>
      <c r="G24" s="14">
        <f t="shared" si="0"/>
        <v>1</v>
      </c>
      <c r="H24" s="7">
        <f t="shared" si="1"/>
        <v>1.1755555555555555</v>
      </c>
      <c r="I24" s="8"/>
    </row>
    <row r="25" spans="1:9">
      <c r="A25" s="6" t="s">
        <v>54</v>
      </c>
      <c r="B25" s="6" t="s">
        <v>212</v>
      </c>
      <c r="C25" s="6" t="s">
        <v>55</v>
      </c>
      <c r="D25" s="6" t="s">
        <v>9</v>
      </c>
      <c r="E25" s="13">
        <v>4500</v>
      </c>
      <c r="F25" s="13">
        <v>4440</v>
      </c>
      <c r="G25" s="14">
        <f t="shared" si="0"/>
        <v>0</v>
      </c>
      <c r="H25" s="7">
        <f t="shared" si="1"/>
        <v>0.98666666666666669</v>
      </c>
      <c r="I25" s="8"/>
    </row>
    <row r="26" spans="1:9">
      <c r="A26" s="6" t="s">
        <v>56</v>
      </c>
      <c r="B26" s="6" t="s">
        <v>212</v>
      </c>
      <c r="C26" s="6" t="s">
        <v>57</v>
      </c>
      <c r="D26" s="6" t="s">
        <v>30</v>
      </c>
      <c r="E26" s="13">
        <v>4500</v>
      </c>
      <c r="F26" s="13">
        <v>4460</v>
      </c>
      <c r="G26" s="14">
        <f t="shared" si="0"/>
        <v>0</v>
      </c>
      <c r="H26" s="7">
        <f t="shared" si="1"/>
        <v>0.99111111111111116</v>
      </c>
      <c r="I26" s="8"/>
    </row>
    <row r="27" spans="1:9">
      <c r="A27" s="6" t="s">
        <v>58</v>
      </c>
      <c r="B27" s="6" t="s">
        <v>212</v>
      </c>
      <c r="C27" s="6" t="s">
        <v>59</v>
      </c>
      <c r="D27" s="6" t="s">
        <v>30</v>
      </c>
      <c r="E27" s="13">
        <v>4500</v>
      </c>
      <c r="F27" s="13">
        <v>4600</v>
      </c>
      <c r="G27" s="14">
        <f t="shared" si="0"/>
        <v>1</v>
      </c>
      <c r="H27" s="7">
        <f t="shared" si="1"/>
        <v>1.0222222222222221</v>
      </c>
      <c r="I27" s="8"/>
    </row>
    <row r="28" spans="1:9">
      <c r="A28" s="6" t="s">
        <v>60</v>
      </c>
      <c r="B28" s="6" t="s">
        <v>212</v>
      </c>
      <c r="C28" s="6" t="s">
        <v>61</v>
      </c>
      <c r="D28" s="6" t="s">
        <v>30</v>
      </c>
      <c r="E28" s="13">
        <v>4500</v>
      </c>
      <c r="F28" s="13">
        <v>4500</v>
      </c>
      <c r="G28" s="14">
        <f t="shared" si="0"/>
        <v>1</v>
      </c>
      <c r="H28" s="7">
        <f t="shared" si="1"/>
        <v>1</v>
      </c>
      <c r="I28" s="8"/>
    </row>
    <row r="29" spans="1:9">
      <c r="A29" s="6" t="s">
        <v>62</v>
      </c>
      <c r="B29" s="6" t="s">
        <v>212</v>
      </c>
      <c r="C29" s="6" t="s">
        <v>63</v>
      </c>
      <c r="D29" s="6" t="s">
        <v>9</v>
      </c>
      <c r="E29" s="13">
        <v>4500</v>
      </c>
      <c r="F29" s="13">
        <v>4750</v>
      </c>
      <c r="G29" s="14">
        <f t="shared" si="0"/>
        <v>1</v>
      </c>
      <c r="H29" s="7">
        <f t="shared" si="1"/>
        <v>1.0555555555555556</v>
      </c>
      <c r="I29" s="8"/>
    </row>
    <row r="30" spans="1:9">
      <c r="A30" s="6" t="s">
        <v>64</v>
      </c>
      <c r="B30" s="6" t="s">
        <v>212</v>
      </c>
      <c r="C30" s="6" t="s">
        <v>65</v>
      </c>
      <c r="D30" s="6" t="s">
        <v>30</v>
      </c>
      <c r="E30" s="13">
        <v>4500</v>
      </c>
      <c r="F30" s="13">
        <v>3600</v>
      </c>
      <c r="G30" s="14">
        <f t="shared" si="0"/>
        <v>0</v>
      </c>
      <c r="H30" s="7">
        <f t="shared" si="1"/>
        <v>0.8</v>
      </c>
      <c r="I30" s="8"/>
    </row>
    <row r="31" spans="1:9">
      <c r="A31" s="6" t="s">
        <v>66</v>
      </c>
      <c r="B31" s="6" t="s">
        <v>213</v>
      </c>
      <c r="C31" s="6" t="s">
        <v>67</v>
      </c>
      <c r="D31" s="6" t="s">
        <v>30</v>
      </c>
      <c r="E31" s="13">
        <v>3500</v>
      </c>
      <c r="F31" s="13">
        <v>3720</v>
      </c>
      <c r="G31" s="14">
        <f t="shared" si="0"/>
        <v>1</v>
      </c>
      <c r="H31" s="7">
        <f t="shared" si="1"/>
        <v>1.0628571428571429</v>
      </c>
      <c r="I31" s="8"/>
    </row>
    <row r="32" spans="1:9">
      <c r="A32" s="6" t="s">
        <v>68</v>
      </c>
      <c r="B32" s="6" t="s">
        <v>213</v>
      </c>
      <c r="C32" s="6" t="s">
        <v>69</v>
      </c>
      <c r="D32" s="6" t="s">
        <v>30</v>
      </c>
      <c r="E32" s="13">
        <v>3500</v>
      </c>
      <c r="F32" s="13">
        <v>4240</v>
      </c>
      <c r="G32" s="14">
        <f t="shared" si="0"/>
        <v>1</v>
      </c>
      <c r="H32" s="7">
        <f t="shared" si="1"/>
        <v>1.2114285714285715</v>
      </c>
      <c r="I32" s="8"/>
    </row>
    <row r="33" spans="1:9">
      <c r="A33" s="6" t="s">
        <v>70</v>
      </c>
      <c r="B33" s="6" t="s">
        <v>213</v>
      </c>
      <c r="C33" s="6" t="s">
        <v>71</v>
      </c>
      <c r="D33" s="6" t="s">
        <v>30</v>
      </c>
      <c r="E33" s="13">
        <v>3500</v>
      </c>
      <c r="F33" s="13">
        <v>3420</v>
      </c>
      <c r="G33" s="14">
        <f t="shared" si="0"/>
        <v>0</v>
      </c>
      <c r="H33" s="7">
        <f t="shared" si="1"/>
        <v>0.97714285714285709</v>
      </c>
      <c r="I33" s="8"/>
    </row>
    <row r="34" spans="1:9">
      <c r="A34" s="6" t="s">
        <v>72</v>
      </c>
      <c r="B34" s="6" t="s">
        <v>213</v>
      </c>
      <c r="C34" s="6" t="s">
        <v>73</v>
      </c>
      <c r="D34" s="6" t="s">
        <v>12</v>
      </c>
      <c r="E34" s="13">
        <v>4000</v>
      </c>
      <c r="F34" s="13">
        <v>4110</v>
      </c>
      <c r="G34" s="14">
        <f t="shared" si="0"/>
        <v>1</v>
      </c>
      <c r="H34" s="7">
        <f t="shared" si="1"/>
        <v>1.0275000000000001</v>
      </c>
      <c r="I34" s="8"/>
    </row>
    <row r="35" spans="1:9">
      <c r="A35" s="6" t="s">
        <v>74</v>
      </c>
      <c r="B35" s="6" t="s">
        <v>213</v>
      </c>
      <c r="C35" s="6" t="s">
        <v>75</v>
      </c>
      <c r="D35" s="6" t="s">
        <v>30</v>
      </c>
      <c r="E35" s="13">
        <v>3500</v>
      </c>
      <c r="F35" s="13">
        <v>3430</v>
      </c>
      <c r="G35" s="14">
        <f t="shared" si="0"/>
        <v>0</v>
      </c>
      <c r="H35" s="7">
        <f t="shared" si="1"/>
        <v>0.98</v>
      </c>
      <c r="I35" s="8"/>
    </row>
    <row r="36" spans="1:9">
      <c r="A36" s="6" t="s">
        <v>76</v>
      </c>
      <c r="B36" s="6" t="s">
        <v>213</v>
      </c>
      <c r="C36" s="6" t="s">
        <v>77</v>
      </c>
      <c r="D36" s="6" t="s">
        <v>12</v>
      </c>
      <c r="E36" s="13">
        <v>4000</v>
      </c>
      <c r="F36" s="13">
        <v>3800</v>
      </c>
      <c r="G36" s="14">
        <f t="shared" si="0"/>
        <v>0</v>
      </c>
      <c r="H36" s="7">
        <f t="shared" si="1"/>
        <v>0.95</v>
      </c>
      <c r="I36" s="8"/>
    </row>
    <row r="37" spans="1:9">
      <c r="A37" s="6" t="s">
        <v>78</v>
      </c>
      <c r="B37" s="6" t="s">
        <v>213</v>
      </c>
      <c r="C37" s="6" t="s">
        <v>79</v>
      </c>
      <c r="D37" s="6" t="s">
        <v>9</v>
      </c>
      <c r="E37" s="13">
        <v>3500</v>
      </c>
      <c r="F37" s="13">
        <v>3770</v>
      </c>
      <c r="G37" s="14">
        <f t="shared" si="0"/>
        <v>1</v>
      </c>
      <c r="H37" s="7">
        <f t="shared" si="1"/>
        <v>1.0771428571428572</v>
      </c>
      <c r="I37" s="8"/>
    </row>
    <row r="38" spans="1:9">
      <c r="A38" s="6" t="s">
        <v>80</v>
      </c>
      <c r="B38" s="6" t="s">
        <v>213</v>
      </c>
      <c r="C38" s="6" t="s">
        <v>81</v>
      </c>
      <c r="D38" s="6" t="s">
        <v>18</v>
      </c>
      <c r="E38" s="13">
        <v>3500</v>
      </c>
      <c r="F38" s="13">
        <v>2780</v>
      </c>
      <c r="G38" s="14">
        <f t="shared" si="0"/>
        <v>0</v>
      </c>
      <c r="H38" s="7">
        <f t="shared" si="1"/>
        <v>0.79428571428571426</v>
      </c>
      <c r="I38" s="8"/>
    </row>
    <row r="39" spans="1:9">
      <c r="A39" s="6" t="s">
        <v>82</v>
      </c>
      <c r="B39" s="6" t="s">
        <v>213</v>
      </c>
      <c r="C39" s="6" t="s">
        <v>83</v>
      </c>
      <c r="D39" s="6" t="s">
        <v>18</v>
      </c>
      <c r="E39" s="13">
        <v>3500</v>
      </c>
      <c r="F39" s="13">
        <v>2970</v>
      </c>
      <c r="G39" s="14">
        <f t="shared" si="0"/>
        <v>0</v>
      </c>
      <c r="H39" s="7">
        <f t="shared" si="1"/>
        <v>0.84857142857142853</v>
      </c>
      <c r="I39" s="8"/>
    </row>
    <row r="40" spans="1:9">
      <c r="A40" s="6" t="s">
        <v>84</v>
      </c>
      <c r="B40" s="6" t="s">
        <v>213</v>
      </c>
      <c r="C40" s="6" t="s">
        <v>85</v>
      </c>
      <c r="D40" s="6" t="s">
        <v>18</v>
      </c>
      <c r="E40" s="13">
        <v>3500</v>
      </c>
      <c r="F40" s="13">
        <v>3930</v>
      </c>
      <c r="G40" s="14">
        <f t="shared" si="0"/>
        <v>1</v>
      </c>
      <c r="H40" s="7">
        <f t="shared" si="1"/>
        <v>1.1228571428571428</v>
      </c>
      <c r="I40" s="8"/>
    </row>
  </sheetData>
  <phoneticPr fontId="3" type="noConversion"/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4"/>
  <sheetViews>
    <sheetView zoomScaleNormal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A8" sqref="A8"/>
    </sheetView>
  </sheetViews>
  <sheetFormatPr defaultColWidth="8.6640625" defaultRowHeight="16.899999999999999"/>
  <cols>
    <col min="1" max="1" width="17" style="2" customWidth="1"/>
    <col min="2" max="2" width="28" style="2" customWidth="1"/>
    <col min="3" max="5" width="12" style="2" customWidth="1"/>
    <col min="6" max="6" width="10" style="2" customWidth="1"/>
    <col min="7" max="10" width="12" style="2" customWidth="1"/>
    <col min="11" max="16384" width="8.6640625" style="2"/>
  </cols>
  <sheetData>
    <row r="1" spans="1:10" ht="24.75">
      <c r="A1" s="21" t="s">
        <v>230</v>
      </c>
    </row>
    <row r="2" spans="1:10">
      <c r="A2" s="3" t="s">
        <v>217</v>
      </c>
    </row>
    <row r="3" spans="1:10">
      <c r="A3" s="9" t="s">
        <v>218</v>
      </c>
      <c r="B3" s="19" t="s">
        <v>231</v>
      </c>
    </row>
    <row r="4" spans="1:10">
      <c r="A4" s="9" t="s">
        <v>219</v>
      </c>
      <c r="B4" s="19" t="s">
        <v>86</v>
      </c>
    </row>
    <row r="5" spans="1:10">
      <c r="A5" s="9" t="s">
        <v>220</v>
      </c>
      <c r="B5" s="19" t="s">
        <v>87</v>
      </c>
    </row>
    <row r="6" spans="1:10">
      <c r="A6" s="9" t="s">
        <v>221</v>
      </c>
      <c r="B6" s="19" t="s">
        <v>88</v>
      </c>
    </row>
    <row r="8" spans="1:10" ht="27.75" customHeight="1">
      <c r="A8" s="4" t="s">
        <v>89</v>
      </c>
      <c r="B8" s="4" t="s">
        <v>90</v>
      </c>
      <c r="C8" s="4" t="s">
        <v>222</v>
      </c>
      <c r="D8" s="4" t="s">
        <v>223</v>
      </c>
      <c r="E8" s="4" t="s">
        <v>224</v>
      </c>
      <c r="F8" s="4" t="s">
        <v>225</v>
      </c>
      <c r="G8" s="5" t="s">
        <v>226</v>
      </c>
      <c r="H8" s="5" t="s">
        <v>227</v>
      </c>
      <c r="I8" s="5" t="s">
        <v>228</v>
      </c>
      <c r="J8" s="5" t="s">
        <v>229</v>
      </c>
    </row>
    <row r="9" spans="1:10">
      <c r="A9" s="6" t="s">
        <v>91</v>
      </c>
      <c r="B9" s="15" t="s">
        <v>92</v>
      </c>
      <c r="C9" s="13">
        <v>18</v>
      </c>
      <c r="D9" s="13">
        <v>21</v>
      </c>
      <c r="E9" s="13">
        <v>36</v>
      </c>
      <c r="F9" s="13">
        <v>14</v>
      </c>
      <c r="G9" s="20"/>
      <c r="H9" s="20"/>
      <c r="I9" s="20"/>
      <c r="J9" s="20"/>
    </row>
    <row r="10" spans="1:10">
      <c r="A10" s="6" t="s">
        <v>93</v>
      </c>
      <c r="B10" s="15" t="s">
        <v>94</v>
      </c>
      <c r="C10" s="13">
        <v>19</v>
      </c>
      <c r="D10" s="13">
        <v>22</v>
      </c>
      <c r="E10" s="13">
        <v>37</v>
      </c>
      <c r="F10" s="13">
        <v>17</v>
      </c>
      <c r="G10" s="20"/>
      <c r="H10" s="20"/>
      <c r="I10" s="20"/>
      <c r="J10" s="20"/>
    </row>
    <row r="11" spans="1:10">
      <c r="A11" s="6" t="s">
        <v>95</v>
      </c>
      <c r="B11" s="15" t="s">
        <v>96</v>
      </c>
      <c r="C11" s="13">
        <v>60</v>
      </c>
      <c r="D11" s="13">
        <v>36</v>
      </c>
      <c r="E11" s="13">
        <v>30</v>
      </c>
      <c r="F11" s="13">
        <v>88</v>
      </c>
      <c r="G11" s="20"/>
      <c r="H11" s="20"/>
      <c r="I11" s="20"/>
      <c r="J11" s="20"/>
    </row>
    <row r="12" spans="1:10">
      <c r="A12" s="6" t="s">
        <v>97</v>
      </c>
      <c r="B12" s="15" t="s">
        <v>98</v>
      </c>
      <c r="C12" s="13">
        <v>72</v>
      </c>
      <c r="D12" s="13">
        <v>38</v>
      </c>
      <c r="E12" s="13">
        <v>30</v>
      </c>
      <c r="F12" s="13">
        <v>104</v>
      </c>
      <c r="G12" s="20"/>
      <c r="H12" s="20"/>
      <c r="I12" s="20"/>
      <c r="J12" s="20"/>
    </row>
    <row r="13" spans="1:10">
      <c r="A13" s="6" t="s">
        <v>99</v>
      </c>
      <c r="B13" s="15" t="s">
        <v>100</v>
      </c>
      <c r="C13" s="13">
        <v>24</v>
      </c>
      <c r="D13" s="13">
        <v>24</v>
      </c>
      <c r="E13" s="13">
        <v>22</v>
      </c>
      <c r="F13" s="13">
        <v>16</v>
      </c>
      <c r="G13" s="20"/>
      <c r="H13" s="20"/>
      <c r="I13" s="20"/>
      <c r="J13" s="20"/>
    </row>
    <row r="14" spans="1:10">
      <c r="A14" s="6" t="s">
        <v>101</v>
      </c>
      <c r="B14" s="15" t="s">
        <v>102</v>
      </c>
      <c r="C14" s="13">
        <v>48</v>
      </c>
      <c r="D14" s="13">
        <v>24</v>
      </c>
      <c r="E14" s="13">
        <v>18</v>
      </c>
      <c r="F14" s="13">
        <v>42</v>
      </c>
      <c r="G14" s="20"/>
      <c r="H14" s="20"/>
      <c r="I14" s="20"/>
      <c r="J14" s="20"/>
    </row>
    <row r="15" spans="1:10">
      <c r="A15" s="6" t="s">
        <v>103</v>
      </c>
      <c r="B15" s="15" t="s">
        <v>104</v>
      </c>
      <c r="C15" s="13">
        <v>36</v>
      </c>
      <c r="D15" s="13">
        <v>12</v>
      </c>
      <c r="E15" s="13">
        <v>30</v>
      </c>
      <c r="F15" s="13">
        <v>28</v>
      </c>
      <c r="G15" s="20"/>
      <c r="H15" s="20"/>
      <c r="I15" s="20"/>
      <c r="J15" s="20"/>
    </row>
    <row r="16" spans="1:10">
      <c r="A16" s="6" t="s">
        <v>105</v>
      </c>
      <c r="B16" s="15" t="s">
        <v>106</v>
      </c>
      <c r="C16" s="13">
        <v>31</v>
      </c>
      <c r="D16" s="13">
        <v>12</v>
      </c>
      <c r="E16" s="13">
        <v>72</v>
      </c>
      <c r="F16" s="13">
        <v>54</v>
      </c>
      <c r="G16" s="20"/>
      <c r="H16" s="20"/>
      <c r="I16" s="20"/>
      <c r="J16" s="20"/>
    </row>
    <row r="17" spans="1:10">
      <c r="A17" s="6" t="s">
        <v>107</v>
      </c>
      <c r="B17" s="15" t="s">
        <v>108</v>
      </c>
      <c r="C17" s="13">
        <v>31</v>
      </c>
      <c r="D17" s="13">
        <v>12</v>
      </c>
      <c r="E17" s="13">
        <v>48</v>
      </c>
      <c r="F17" s="13">
        <v>35</v>
      </c>
      <c r="G17" s="20"/>
      <c r="H17" s="20"/>
      <c r="I17" s="20"/>
      <c r="J17" s="20"/>
    </row>
    <row r="18" spans="1:10">
      <c r="A18" s="6" t="s">
        <v>109</v>
      </c>
      <c r="B18" s="15" t="s">
        <v>110</v>
      </c>
      <c r="C18" s="13">
        <v>48</v>
      </c>
      <c r="D18" s="13">
        <v>24</v>
      </c>
      <c r="E18" s="13">
        <v>30</v>
      </c>
      <c r="F18" s="13">
        <v>62</v>
      </c>
      <c r="G18" s="20"/>
      <c r="H18" s="20"/>
      <c r="I18" s="20"/>
      <c r="J18" s="20"/>
    </row>
    <row r="19" spans="1:10">
      <c r="A19" s="6" t="s">
        <v>111</v>
      </c>
      <c r="B19" s="15" t="s">
        <v>112</v>
      </c>
      <c r="C19" s="13">
        <v>60</v>
      </c>
      <c r="D19" s="13">
        <v>30</v>
      </c>
      <c r="E19" s="13">
        <v>30</v>
      </c>
      <c r="F19" s="13">
        <v>95</v>
      </c>
      <c r="G19" s="20"/>
      <c r="H19" s="20"/>
      <c r="I19" s="20"/>
      <c r="J19" s="20"/>
    </row>
    <row r="20" spans="1:10">
      <c r="A20" s="6" t="s">
        <v>113</v>
      </c>
      <c r="B20" s="15" t="s">
        <v>114</v>
      </c>
      <c r="C20" s="13">
        <v>55</v>
      </c>
      <c r="D20" s="13">
        <v>28</v>
      </c>
      <c r="E20" s="13">
        <v>48</v>
      </c>
      <c r="F20" s="13">
        <v>78</v>
      </c>
      <c r="G20" s="20"/>
      <c r="H20" s="20"/>
      <c r="I20" s="20"/>
      <c r="J20" s="20"/>
    </row>
    <row r="21" spans="1:10">
      <c r="A21" s="6" t="s">
        <v>115</v>
      </c>
      <c r="B21" s="15" t="s">
        <v>116</v>
      </c>
      <c r="C21" s="13">
        <v>26</v>
      </c>
      <c r="D21" s="13">
        <v>26</v>
      </c>
      <c r="E21" s="13">
        <v>40</v>
      </c>
      <c r="F21" s="13">
        <v>33</v>
      </c>
      <c r="G21" s="20"/>
      <c r="H21" s="20"/>
      <c r="I21" s="20"/>
      <c r="J21" s="20"/>
    </row>
    <row r="22" spans="1:10">
      <c r="A22" s="6" t="s">
        <v>117</v>
      </c>
      <c r="B22" s="15" t="s">
        <v>118</v>
      </c>
      <c r="C22" s="13">
        <v>28</v>
      </c>
      <c r="D22" s="13">
        <v>28</v>
      </c>
      <c r="E22" s="13">
        <v>46</v>
      </c>
      <c r="F22" s="13">
        <v>48</v>
      </c>
      <c r="G22" s="20"/>
      <c r="H22" s="20"/>
      <c r="I22" s="20"/>
      <c r="J22" s="20"/>
    </row>
    <row r="23" spans="1:10">
      <c r="A23" s="6" t="s">
        <v>119</v>
      </c>
      <c r="B23" s="15" t="s">
        <v>120</v>
      </c>
      <c r="C23" s="13">
        <v>15</v>
      </c>
      <c r="D23" s="13">
        <v>18</v>
      </c>
      <c r="E23" s="13">
        <v>29</v>
      </c>
      <c r="F23" s="13">
        <v>38</v>
      </c>
      <c r="G23" s="20"/>
      <c r="H23" s="20"/>
      <c r="I23" s="20"/>
      <c r="J23" s="20"/>
    </row>
    <row r="24" spans="1:10">
      <c r="A24" s="6" t="s">
        <v>121</v>
      </c>
      <c r="B24" s="15" t="s">
        <v>122</v>
      </c>
      <c r="C24" s="13">
        <v>15</v>
      </c>
      <c r="D24" s="13">
        <v>22</v>
      </c>
      <c r="E24" s="13">
        <v>52</v>
      </c>
      <c r="F24" s="13">
        <v>76</v>
      </c>
      <c r="G24" s="20"/>
      <c r="H24" s="20"/>
      <c r="I24" s="20"/>
      <c r="J24" s="20"/>
    </row>
    <row r="25" spans="1:10">
      <c r="A25" s="6" t="s">
        <v>123</v>
      </c>
      <c r="B25" s="15" t="s">
        <v>124</v>
      </c>
      <c r="C25" s="13">
        <v>60</v>
      </c>
      <c r="D25" s="13">
        <v>20</v>
      </c>
      <c r="E25" s="13">
        <v>30</v>
      </c>
      <c r="F25" s="13">
        <v>110</v>
      </c>
      <c r="G25" s="20"/>
      <c r="H25" s="20"/>
      <c r="I25" s="20"/>
      <c r="J25" s="20"/>
    </row>
    <row r="26" spans="1:10">
      <c r="A26" s="6" t="s">
        <v>125</v>
      </c>
      <c r="B26" s="15" t="s">
        <v>126</v>
      </c>
      <c r="C26" s="13">
        <v>14</v>
      </c>
      <c r="D26" s="13">
        <v>14</v>
      </c>
      <c r="E26" s="13">
        <v>18</v>
      </c>
      <c r="F26" s="13">
        <v>10</v>
      </c>
      <c r="G26" s="20"/>
      <c r="H26" s="20"/>
      <c r="I26" s="20"/>
      <c r="J26" s="20"/>
    </row>
    <row r="27" spans="1:10">
      <c r="A27" s="6" t="s">
        <v>127</v>
      </c>
      <c r="B27" s="15" t="s">
        <v>128</v>
      </c>
      <c r="C27" s="13">
        <v>42</v>
      </c>
      <c r="D27" s="13">
        <v>16</v>
      </c>
      <c r="E27" s="13">
        <v>18</v>
      </c>
      <c r="F27" s="13">
        <v>36</v>
      </c>
      <c r="G27" s="20"/>
      <c r="H27" s="20"/>
      <c r="I27" s="20"/>
      <c r="J27" s="20"/>
    </row>
    <row r="28" spans="1:10">
      <c r="A28" s="6" t="s">
        <v>129</v>
      </c>
      <c r="B28" s="15" t="s">
        <v>130</v>
      </c>
      <c r="C28" s="13">
        <v>84</v>
      </c>
      <c r="D28" s="13">
        <v>36</v>
      </c>
      <c r="E28" s="13">
        <v>34</v>
      </c>
      <c r="F28" s="13">
        <v>142</v>
      </c>
      <c r="G28" s="20"/>
      <c r="H28" s="20"/>
      <c r="I28" s="20"/>
      <c r="J28" s="20"/>
    </row>
    <row r="29" spans="1:10">
      <c r="A29" s="6" t="s">
        <v>131</v>
      </c>
      <c r="B29" s="15" t="s">
        <v>132</v>
      </c>
      <c r="C29" s="13">
        <v>58</v>
      </c>
      <c r="D29" s="13">
        <v>34</v>
      </c>
      <c r="E29" s="13">
        <v>34</v>
      </c>
      <c r="F29" s="13">
        <v>96</v>
      </c>
      <c r="G29" s="20"/>
      <c r="H29" s="20"/>
      <c r="I29" s="20"/>
      <c r="J29" s="20"/>
    </row>
    <row r="30" spans="1:10">
      <c r="A30" s="6" t="s">
        <v>133</v>
      </c>
      <c r="B30" s="15" t="s">
        <v>134</v>
      </c>
      <c r="C30" s="13">
        <v>29</v>
      </c>
      <c r="D30" s="13">
        <v>30</v>
      </c>
      <c r="E30" s="13">
        <v>33</v>
      </c>
      <c r="F30" s="13">
        <v>35</v>
      </c>
      <c r="G30" s="20"/>
      <c r="H30" s="20"/>
      <c r="I30" s="20"/>
      <c r="J30" s="20"/>
    </row>
    <row r="31" spans="1:10">
      <c r="A31" s="6" t="s">
        <v>135</v>
      </c>
      <c r="B31" s="15" t="s">
        <v>136</v>
      </c>
      <c r="C31" s="13">
        <v>36</v>
      </c>
      <c r="D31" s="13">
        <v>38</v>
      </c>
      <c r="E31" s="13">
        <v>40</v>
      </c>
      <c r="F31" s="13">
        <v>72</v>
      </c>
      <c r="G31" s="20"/>
      <c r="H31" s="20"/>
      <c r="I31" s="20"/>
      <c r="J31" s="20"/>
    </row>
    <row r="32" spans="1:10">
      <c r="A32" s="6" t="s">
        <v>137</v>
      </c>
      <c r="B32" s="15" t="s">
        <v>138</v>
      </c>
      <c r="C32" s="13">
        <v>55</v>
      </c>
      <c r="D32" s="13">
        <v>16</v>
      </c>
      <c r="E32" s="13">
        <v>22</v>
      </c>
      <c r="F32" s="13">
        <v>48</v>
      </c>
      <c r="G32" s="20"/>
      <c r="H32" s="20"/>
      <c r="I32" s="20"/>
      <c r="J32" s="20"/>
    </row>
    <row r="33" spans="1:10">
      <c r="A33" s="6" t="s">
        <v>139</v>
      </c>
      <c r="B33" s="15" t="s">
        <v>140</v>
      </c>
      <c r="C33" s="13">
        <v>65</v>
      </c>
      <c r="D33" s="13">
        <v>16</v>
      </c>
      <c r="E33" s="13">
        <v>24</v>
      </c>
      <c r="F33" s="13">
        <v>62</v>
      </c>
      <c r="G33" s="20"/>
      <c r="H33" s="20"/>
      <c r="I33" s="20"/>
      <c r="J33" s="20"/>
    </row>
    <row r="34" spans="1:10">
      <c r="A34" s="6" t="s">
        <v>141</v>
      </c>
      <c r="B34" s="15" t="s">
        <v>142</v>
      </c>
      <c r="C34" s="13">
        <v>22</v>
      </c>
      <c r="D34" s="13">
        <v>16</v>
      </c>
      <c r="E34" s="13">
        <v>24</v>
      </c>
      <c r="F34" s="13">
        <v>26</v>
      </c>
      <c r="G34" s="20"/>
      <c r="H34" s="20"/>
      <c r="I34" s="20"/>
      <c r="J34" s="20"/>
    </row>
    <row r="35" spans="1:10">
      <c r="A35" s="6" t="s">
        <v>143</v>
      </c>
      <c r="B35" s="15" t="s">
        <v>144</v>
      </c>
      <c r="C35" s="13">
        <v>58</v>
      </c>
      <c r="D35" s="13">
        <v>18</v>
      </c>
      <c r="E35" s="13">
        <v>34</v>
      </c>
      <c r="F35" s="13">
        <v>118</v>
      </c>
      <c r="G35" s="20"/>
      <c r="H35" s="20"/>
      <c r="I35" s="20"/>
      <c r="J35" s="20"/>
    </row>
    <row r="36" spans="1:10">
      <c r="A36" s="6" t="s">
        <v>145</v>
      </c>
      <c r="B36" s="15" t="s">
        <v>146</v>
      </c>
      <c r="C36" s="13">
        <v>64</v>
      </c>
      <c r="D36" s="13">
        <v>84</v>
      </c>
      <c r="E36" s="13">
        <v>42</v>
      </c>
      <c r="F36" s="13">
        <v>96</v>
      </c>
      <c r="G36" s="20"/>
      <c r="H36" s="20"/>
      <c r="I36" s="20"/>
      <c r="J36" s="20"/>
    </row>
    <row r="37" spans="1:10">
      <c r="A37" s="6" t="s">
        <v>147</v>
      </c>
      <c r="B37" s="15" t="s">
        <v>148</v>
      </c>
      <c r="C37" s="13">
        <v>80</v>
      </c>
      <c r="D37" s="13">
        <v>84</v>
      </c>
      <c r="E37" s="13">
        <v>42</v>
      </c>
      <c r="F37" s="13">
        <v>118</v>
      </c>
      <c r="G37" s="20"/>
      <c r="H37" s="20"/>
      <c r="I37" s="20"/>
      <c r="J37" s="20"/>
    </row>
    <row r="38" spans="1:10">
      <c r="A38" s="6" t="s">
        <v>149</v>
      </c>
      <c r="B38" s="15" t="s">
        <v>150</v>
      </c>
      <c r="C38" s="13">
        <v>36</v>
      </c>
      <c r="D38" s="13">
        <v>2</v>
      </c>
      <c r="E38" s="13">
        <v>48</v>
      </c>
      <c r="F38" s="13">
        <v>22</v>
      </c>
      <c r="G38" s="20"/>
      <c r="H38" s="20"/>
      <c r="I38" s="20"/>
      <c r="J38" s="20"/>
    </row>
    <row r="39" spans="1:10">
      <c r="A39" s="6" t="s">
        <v>151</v>
      </c>
      <c r="B39" s="15" t="s">
        <v>152</v>
      </c>
      <c r="C39" s="13">
        <v>18</v>
      </c>
      <c r="D39" s="13">
        <v>18</v>
      </c>
      <c r="E39" s="13">
        <v>68</v>
      </c>
      <c r="F39" s="13">
        <v>12</v>
      </c>
      <c r="G39" s="20"/>
      <c r="H39" s="20"/>
      <c r="I39" s="20"/>
      <c r="J39" s="20"/>
    </row>
    <row r="40" spans="1:10">
      <c r="A40" s="6" t="s">
        <v>153</v>
      </c>
      <c r="B40" s="15" t="s">
        <v>154</v>
      </c>
      <c r="C40" s="13">
        <v>31</v>
      </c>
      <c r="D40" s="13">
        <v>12</v>
      </c>
      <c r="E40" s="13">
        <v>40</v>
      </c>
      <c r="F40" s="13">
        <v>44</v>
      </c>
      <c r="G40" s="20"/>
      <c r="H40" s="20"/>
      <c r="I40" s="20"/>
      <c r="J40" s="20"/>
    </row>
    <row r="41" spans="1:10">
      <c r="A41" s="6" t="s">
        <v>155</v>
      </c>
      <c r="B41" s="15" t="s">
        <v>156</v>
      </c>
      <c r="C41" s="13">
        <v>12</v>
      </c>
      <c r="D41" s="13">
        <v>12</v>
      </c>
      <c r="E41" s="13">
        <v>24</v>
      </c>
      <c r="F41" s="13">
        <v>9</v>
      </c>
      <c r="G41" s="20"/>
      <c r="H41" s="20"/>
      <c r="I41" s="20"/>
      <c r="J41" s="20"/>
    </row>
    <row r="42" spans="1:10">
      <c r="A42" s="6" t="s">
        <v>157</v>
      </c>
      <c r="B42" s="15" t="s">
        <v>158</v>
      </c>
      <c r="C42" s="13">
        <v>24</v>
      </c>
      <c r="D42" s="13">
        <v>10</v>
      </c>
      <c r="E42" s="13">
        <v>32</v>
      </c>
      <c r="F42" s="13">
        <v>18</v>
      </c>
      <c r="G42" s="20"/>
      <c r="H42" s="20"/>
      <c r="I42" s="20"/>
      <c r="J42" s="20"/>
    </row>
    <row r="43" spans="1:10">
      <c r="A43" s="6" t="s">
        <v>159</v>
      </c>
      <c r="B43" s="15" t="s">
        <v>160</v>
      </c>
      <c r="C43" s="13">
        <v>17</v>
      </c>
      <c r="D43" s="13">
        <v>17</v>
      </c>
      <c r="E43" s="13">
        <v>26</v>
      </c>
      <c r="F43" s="13">
        <v>15</v>
      </c>
      <c r="G43" s="20"/>
      <c r="H43" s="20"/>
      <c r="I43" s="20"/>
      <c r="J43" s="20"/>
    </row>
    <row r="44" spans="1:10">
      <c r="A44" s="6" t="s">
        <v>161</v>
      </c>
      <c r="B44" s="15" t="s">
        <v>162</v>
      </c>
      <c r="C44" s="13">
        <v>48</v>
      </c>
      <c r="D44" s="13">
        <v>24</v>
      </c>
      <c r="E44" s="13">
        <v>36</v>
      </c>
      <c r="F44" s="13">
        <v>85</v>
      </c>
      <c r="G44" s="20"/>
      <c r="H44" s="20"/>
      <c r="I44" s="20"/>
      <c r="J44" s="20"/>
    </row>
  </sheetData>
  <phoneticPr fontId="3" type="noConversion"/>
  <dataValidations disablePrompts="1" count="4">
    <dataValidation type="list" sqref="B3" xr:uid="{00000000-0002-0000-0100-000000000000}">
      <formula1>"in,cm,m,mm,ft,yd"</formula1>
      <formula2>0</formula2>
    </dataValidation>
    <dataValidation type="list" sqref="B4" xr:uid="{00000000-0002-0000-0100-000001000000}">
      <formula1>"cm,m,mm,in,ft,yd"</formula1>
      <formula2>0</formula2>
    </dataValidation>
    <dataValidation type="list" sqref="B5" xr:uid="{00000000-0002-0000-0100-000002000000}">
      <formula1>"lbm,kg,g,ozm"</formula1>
      <formula2>0</formula2>
    </dataValidation>
    <dataValidation type="list" sqref="B6" xr:uid="{00000000-0002-0000-0100-000003000000}">
      <formula1>"kg,g,lbm,ozm"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4"/>
  <sheetViews>
    <sheetView zoomScaleNormal="100" workbookViewId="0">
      <pane ySplit="4" topLeftCell="A5" activePane="bottomLeft" state="frozen"/>
      <selection pane="bottomLeft" activeCell="A4" sqref="A4"/>
    </sheetView>
  </sheetViews>
  <sheetFormatPr defaultColWidth="8.6640625" defaultRowHeight="16.899999999999999"/>
  <cols>
    <col min="1" max="1" width="9" style="2" customWidth="1"/>
    <col min="2" max="2" width="38" style="2" customWidth="1"/>
    <col min="3" max="3" width="14" style="2" customWidth="1"/>
    <col min="4" max="4" width="12" style="2" customWidth="1"/>
    <col min="5" max="5" width="8.6640625" style="23"/>
    <col min="6" max="16384" width="8.6640625" style="2"/>
  </cols>
  <sheetData>
    <row r="1" spans="1:4" ht="24.75">
      <c r="A1" s="21" t="s">
        <v>232</v>
      </c>
    </row>
    <row r="2" spans="1:4" ht="8" customHeight="1">
      <c r="A2" s="18"/>
    </row>
    <row r="3" spans="1:4" ht="8" customHeight="1"/>
    <row r="4" spans="1:4" ht="27.75" customHeight="1">
      <c r="A4" s="5" t="s">
        <v>236</v>
      </c>
      <c r="B4" s="4" t="s">
        <v>163</v>
      </c>
      <c r="C4" s="4" t="s">
        <v>164</v>
      </c>
      <c r="D4" s="4" t="s">
        <v>165</v>
      </c>
    </row>
    <row r="5" spans="1:4">
      <c r="A5" s="22"/>
      <c r="B5" s="15" t="s">
        <v>166</v>
      </c>
      <c r="C5" s="6" t="s">
        <v>167</v>
      </c>
      <c r="D5" s="14">
        <v>1</v>
      </c>
    </row>
    <row r="6" spans="1:4">
      <c r="A6" s="22"/>
      <c r="B6" s="15" t="s">
        <v>168</v>
      </c>
      <c r="C6" s="6" t="s">
        <v>167</v>
      </c>
      <c r="D6" s="14">
        <v>4</v>
      </c>
    </row>
    <row r="7" spans="1:4">
      <c r="A7" s="22"/>
      <c r="B7" s="15" t="s">
        <v>169</v>
      </c>
      <c r="C7" s="6" t="s">
        <v>167</v>
      </c>
      <c r="D7" s="14">
        <v>7</v>
      </c>
    </row>
    <row r="8" spans="1:4">
      <c r="A8" s="22"/>
      <c r="B8" s="15" t="s">
        <v>170</v>
      </c>
      <c r="C8" s="6" t="s">
        <v>171</v>
      </c>
      <c r="D8" s="14">
        <v>14</v>
      </c>
    </row>
    <row r="9" spans="1:4">
      <c r="A9" s="22"/>
      <c r="B9" s="15" t="s">
        <v>172</v>
      </c>
      <c r="C9" s="6" t="s">
        <v>171</v>
      </c>
      <c r="D9" s="14">
        <v>17</v>
      </c>
    </row>
    <row r="10" spans="1:4">
      <c r="A10" s="22"/>
      <c r="B10" s="15" t="s">
        <v>173</v>
      </c>
      <c r="C10" s="6" t="s">
        <v>174</v>
      </c>
      <c r="D10" s="14">
        <v>24</v>
      </c>
    </row>
    <row r="11" spans="1:4">
      <c r="A11" s="22"/>
      <c r="B11" s="15" t="s">
        <v>175</v>
      </c>
      <c r="C11" s="6" t="s">
        <v>171</v>
      </c>
      <c r="D11" s="14">
        <v>31</v>
      </c>
    </row>
    <row r="12" spans="1:4">
      <c r="A12" s="22"/>
      <c r="B12" s="15" t="s">
        <v>176</v>
      </c>
      <c r="C12" s="6" t="s">
        <v>177</v>
      </c>
      <c r="D12" s="14">
        <v>37</v>
      </c>
    </row>
    <row r="13" spans="1:4">
      <c r="A13" s="22"/>
      <c r="B13" s="15" t="s">
        <v>178</v>
      </c>
      <c r="C13" s="6" t="s">
        <v>171</v>
      </c>
      <c r="D13" s="14">
        <v>40</v>
      </c>
    </row>
    <row r="14" spans="1:4">
      <c r="A14" s="22"/>
      <c r="B14" s="15" t="s">
        <v>179</v>
      </c>
      <c r="C14" s="6" t="s">
        <v>180</v>
      </c>
      <c r="D14" s="14">
        <v>46</v>
      </c>
    </row>
    <row r="15" spans="1:4">
      <c r="A15" s="22"/>
      <c r="B15" s="15" t="s">
        <v>181</v>
      </c>
      <c r="C15" s="6" t="s">
        <v>180</v>
      </c>
      <c r="D15" s="14">
        <v>50</v>
      </c>
    </row>
    <row r="16" spans="1:4">
      <c r="A16" s="22"/>
      <c r="B16" s="15" t="s">
        <v>182</v>
      </c>
      <c r="C16" s="6" t="s">
        <v>174</v>
      </c>
      <c r="D16" s="14">
        <v>55</v>
      </c>
    </row>
    <row r="17" spans="1:4">
      <c r="A17" s="22"/>
      <c r="B17" s="15" t="s">
        <v>183</v>
      </c>
      <c r="C17" s="6" t="s">
        <v>174</v>
      </c>
      <c r="D17" s="14">
        <v>59</v>
      </c>
    </row>
    <row r="18" spans="1:4">
      <c r="A18" s="22"/>
      <c r="B18" s="15" t="s">
        <v>184</v>
      </c>
      <c r="C18" s="6" t="s">
        <v>177</v>
      </c>
      <c r="D18" s="14">
        <v>61</v>
      </c>
    </row>
    <row r="19" spans="1:4">
      <c r="A19" s="22"/>
      <c r="B19" s="15" t="s">
        <v>233</v>
      </c>
      <c r="C19" s="6" t="s">
        <v>185</v>
      </c>
      <c r="D19" s="14">
        <v>68</v>
      </c>
    </row>
    <row r="20" spans="1:4">
      <c r="A20" s="22"/>
      <c r="B20" s="15" t="s">
        <v>186</v>
      </c>
      <c r="C20" s="6" t="s">
        <v>185</v>
      </c>
      <c r="D20" s="14">
        <v>74</v>
      </c>
    </row>
    <row r="21" spans="1:4">
      <c r="A21" s="22"/>
      <c r="B21" s="15" t="s">
        <v>187</v>
      </c>
      <c r="C21" s="6" t="s">
        <v>167</v>
      </c>
      <c r="D21" s="14">
        <v>77</v>
      </c>
    </row>
    <row r="22" spans="1:4">
      <c r="A22" s="22"/>
      <c r="B22" s="15" t="s">
        <v>234</v>
      </c>
      <c r="C22" s="6" t="s">
        <v>188</v>
      </c>
      <c r="D22" s="14">
        <v>80</v>
      </c>
    </row>
    <row r="23" spans="1:4">
      <c r="A23" s="22"/>
      <c r="B23" s="15" t="s">
        <v>189</v>
      </c>
      <c r="C23" s="6" t="s">
        <v>174</v>
      </c>
      <c r="D23" s="14">
        <v>82</v>
      </c>
    </row>
    <row r="24" spans="1:4">
      <c r="A24" s="22"/>
      <c r="B24" s="15" t="s">
        <v>190</v>
      </c>
      <c r="C24" s="6" t="s">
        <v>174</v>
      </c>
      <c r="D24" s="14">
        <v>88</v>
      </c>
    </row>
    <row r="25" spans="1:4">
      <c r="A25" s="22"/>
      <c r="B25" s="15" t="s">
        <v>191</v>
      </c>
      <c r="C25" s="6" t="s">
        <v>192</v>
      </c>
      <c r="D25" s="14">
        <v>93</v>
      </c>
    </row>
    <row r="26" spans="1:4">
      <c r="A26" s="22"/>
      <c r="B26" s="15" t="s">
        <v>193</v>
      </c>
      <c r="C26" s="6" t="s">
        <v>192</v>
      </c>
      <c r="D26" s="14">
        <v>95</v>
      </c>
    </row>
    <row r="27" spans="1:4">
      <c r="A27" s="22"/>
      <c r="B27" s="15" t="s">
        <v>194</v>
      </c>
      <c r="C27" s="6" t="s">
        <v>195</v>
      </c>
      <c r="D27" s="14">
        <v>102</v>
      </c>
    </row>
    <row r="28" spans="1:4">
      <c r="A28" s="22"/>
      <c r="B28" s="15" t="s">
        <v>235</v>
      </c>
      <c r="C28" s="6" t="s">
        <v>171</v>
      </c>
      <c r="D28" s="14">
        <v>105</v>
      </c>
    </row>
    <row r="29" spans="1:4">
      <c r="A29" s="22"/>
      <c r="B29" s="15" t="s">
        <v>196</v>
      </c>
      <c r="C29" s="6" t="s">
        <v>197</v>
      </c>
      <c r="D29" s="14">
        <v>112</v>
      </c>
    </row>
    <row r="30" spans="1:4">
      <c r="A30" s="22"/>
      <c r="B30" s="15" t="s">
        <v>198</v>
      </c>
      <c r="C30" s="6" t="s">
        <v>197</v>
      </c>
      <c r="D30" s="14">
        <v>118</v>
      </c>
    </row>
    <row r="31" spans="1:4">
      <c r="A31" s="22"/>
      <c r="B31" s="15" t="s">
        <v>199</v>
      </c>
      <c r="C31" s="6" t="s">
        <v>180</v>
      </c>
      <c r="D31" s="14">
        <v>124</v>
      </c>
    </row>
    <row r="32" spans="1:4">
      <c r="A32" s="22"/>
      <c r="B32" s="15" t="s">
        <v>200</v>
      </c>
      <c r="C32" s="6" t="s">
        <v>167</v>
      </c>
      <c r="D32" s="14">
        <v>127</v>
      </c>
    </row>
    <row r="33" spans="1:4">
      <c r="A33" s="22"/>
      <c r="B33" s="15" t="s">
        <v>201</v>
      </c>
      <c r="C33" s="6" t="s">
        <v>202</v>
      </c>
      <c r="D33" s="14">
        <v>134</v>
      </c>
    </row>
    <row r="34" spans="1:4">
      <c r="A34" s="22"/>
      <c r="B34" s="15" t="s">
        <v>203</v>
      </c>
      <c r="C34" s="6" t="s">
        <v>167</v>
      </c>
      <c r="D34" s="14">
        <v>139</v>
      </c>
    </row>
  </sheetData>
  <phoneticPr fontId="3" type="noConversion"/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실적표</vt:lpstr>
      <vt:lpstr>규격표</vt:lpstr>
      <vt:lpstr>목차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현욱 권</cp:lastModifiedBy>
  <cp:revision>0</cp:revision>
  <dcterms:created xsi:type="dcterms:W3CDTF">2026-10-01T11:21:04Z</dcterms:created>
  <dcterms:modified xsi:type="dcterms:W3CDTF">2026-10-02T12:25:41Z</dcterms:modified>
  <dc:language>en-US</dc:language>
</cp:coreProperties>
</file>